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share\01 Eelarvestamine\02 Töös olevad pakkumised\01 Töös\2024_06_17 Ruila paisu asendamine tehiskärestikuga ja likvideeritava Ruila paisjärve paisutusala korrastamine\6_Pakkumus\"/>
    </mc:Choice>
  </mc:AlternateContent>
  <xr:revisionPtr revIDLastSave="0" documentId="13_ncr:1_{780DFACA-7600-4880-AF34-03B71AFF1694}" xr6:coauthVersionLast="47" xr6:coauthVersionMax="47" xr10:uidLastSave="{00000000-0000-0000-0000-000000000000}"/>
  <bookViews>
    <workbookView xWindow="28710" yWindow="0" windowWidth="25980" windowHeight="20970" xr2:uid="{00000000-000D-0000-FFFF-FFFF00000000}"/>
  </bookViews>
  <sheets>
    <sheet name="Pakkumuse maksumuse vorm" sheetId="2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4" i="2"/>
  <c r="G16" i="2"/>
  <c r="G17" i="2"/>
  <c r="G18" i="2"/>
  <c r="G19" i="2"/>
  <c r="G21" i="2"/>
  <c r="G22" i="2"/>
  <c r="G23" i="2"/>
  <c r="G24" i="2"/>
  <c r="G25" i="2"/>
  <c r="G26" i="2"/>
  <c r="G28" i="2"/>
  <c r="G29" i="2"/>
  <c r="G12" i="2"/>
  <c r="G36" i="2"/>
  <c r="G38" i="2"/>
  <c r="G39" i="2"/>
  <c r="G40" i="2"/>
  <c r="G41" i="2"/>
  <c r="G42" i="2"/>
  <c r="G43" i="2"/>
  <c r="G45" i="2"/>
  <c r="G46" i="2"/>
  <c r="G47" i="2"/>
  <c r="G48" i="2"/>
  <c r="G35" i="2"/>
  <c r="G49" i="2" l="1"/>
  <c r="G30" i="2"/>
  <c r="G52" i="2" l="1"/>
</calcChain>
</file>

<file path=xl/sharedStrings.xml><?xml version="1.0" encoding="utf-8"?>
<sst xmlns="http://schemas.openxmlformats.org/spreadsheetml/2006/main" count="121" uniqueCount="71">
  <si>
    <t>Avatud hankemenetlus "Ruila paisu asendamine tehiskärestikuga ja likvideeritava Ruila paisjärve paisutusala korrastamine"
Viitenumber: 277111
Lisa 2 - Pakkumuse maksumuse vorm</t>
  </si>
  <si>
    <t>PAKKUMUSE MAKSUMUSE VORM</t>
  </si>
  <si>
    <t>Pakkuja täidab kollasega märgitud lahtrid!</t>
  </si>
  <si>
    <t>Hankeosa I - Likvideeritava Ruila paisjärve paisutusala korrastamine, tellija Saue Vallavalitsus</t>
  </si>
  <si>
    <t>Jrk nr</t>
  </si>
  <si>
    <t>Töö või kulu kirjeldus</t>
  </si>
  <si>
    <t>Ühik</t>
  </si>
  <si>
    <t>Ühe (1) ühiku maksumus, 
EUR km-ta</t>
  </si>
  <si>
    <t>Kogus</t>
  </si>
  <si>
    <t>Maksumus (eurot km-ta)</t>
  </si>
  <si>
    <t>Tööde tähtaeg</t>
  </si>
  <si>
    <t>Märkimistööd</t>
  </si>
  <si>
    <t>töö</t>
  </si>
  <si>
    <t>kuni 31.08</t>
  </si>
  <si>
    <t>Võsa ja puude eemaldamine ehitustööde alalt</t>
  </si>
  <si>
    <t>Veetõrje</t>
  </si>
  <si>
    <t>Paisu lammutamine</t>
  </si>
  <si>
    <t>4.1</t>
  </si>
  <si>
    <t>Paisu monoliitsest raudbetoonist konstruktsioonide lammutamine vähemalt 0,5m maapinnast ja jõe põhjast madalamale, materjali äravedu või osaline käitlemine kohapeal (raua eraldamine betoonist ja äravedu ning  betooni matmine paisuala täitmisel)</t>
  </si>
  <si>
    <r>
      <t>m</t>
    </r>
    <r>
      <rPr>
        <vertAlign val="superscript"/>
        <sz val="10"/>
        <rFont val="Tahoma"/>
        <family val="2"/>
        <charset val="186"/>
      </rPr>
      <t>3</t>
    </r>
  </si>
  <si>
    <t>4.2</t>
  </si>
  <si>
    <t>Paisu monteeritavast raudbetoonist konstruktsioonide (kindlustised) lammutamine,  materjali äravedu või osaline käitlemine kohapeal (raua eraldamine betoonist ja äravedu ning  betooni matmine paisuala täitmisel)</t>
  </si>
  <si>
    <t>4.3</t>
  </si>
  <si>
    <t>Paisu teraskonstruktsioonide lammutamine (piirded, platvorm),  materjali äravedu</t>
  </si>
  <si>
    <t>Juurdeveetava pinnasega maapinna täitmine</t>
  </si>
  <si>
    <t>Jõesängi, kallaste ja paisutusala äärse nõva kindlustamine</t>
  </si>
  <si>
    <t>6.1</t>
  </si>
  <si>
    <t>killustik fr 0-500 mm</t>
  </si>
  <si>
    <t>6.2</t>
  </si>
  <si>
    <t>geotekstiil NGS pr 5</t>
  </si>
  <si>
    <r>
      <t>m</t>
    </r>
    <r>
      <rPr>
        <vertAlign val="superscript"/>
        <sz val="10"/>
        <rFont val="Tahoma"/>
        <family val="2"/>
        <charset val="186"/>
      </rPr>
      <t>2</t>
    </r>
  </si>
  <si>
    <t>6.3</t>
  </si>
  <si>
    <t>kivid d=~0,3-0,6 m</t>
  </si>
  <si>
    <t>Betoonist kaevu lammutamine</t>
  </si>
  <si>
    <t>tk</t>
  </si>
  <si>
    <t xml:space="preserve">Paisjärve paremal kaldal olevate pinnasevallide vedu paisjärve ala täiteks ja lammutatava kaevu piirkonna täiteks  </t>
  </si>
  <si>
    <t>Heakorratööd sh tee rekonstrueerimine 100 m</t>
  </si>
  <si>
    <t>kuni 31.10</t>
  </si>
  <si>
    <t>Pinnasest nõlvade kindlustamine</t>
  </si>
  <si>
    <t>10.1</t>
  </si>
  <si>
    <t>biolagunev erosioonitõkkematt koos muruseemnetega</t>
  </si>
  <si>
    <t>Teostusmõõdistus</t>
  </si>
  <si>
    <t>Osa I maksumus KOKKU</t>
  </si>
  <si>
    <t>Hankeosa II- Likvideeritava Ruila paisu asendamine tehiskärestikuga, tellija RMK</t>
  </si>
  <si>
    <t>Hinnapakkumisel võtta aluseks projekti LISA 1 väljatoodud mahud</t>
  </si>
  <si>
    <t>Töö kirjeldus</t>
  </si>
  <si>
    <t>Maht</t>
  </si>
  <si>
    <t>Ettevalmistustööd</t>
  </si>
  <si>
    <t>kuni 15.09</t>
  </si>
  <si>
    <r>
      <t>Ajutise möödavoolu rajamine(paisjärve alale ca 70 m veelaskme kõrvale ca 25 m) koos kanali kindlustamisega geotekstiiliga(ca 170 m</t>
    </r>
    <r>
      <rPr>
        <sz val="10"/>
        <rFont val="Calibri"/>
        <family val="2"/>
        <charset val="186"/>
      </rPr>
      <t>²</t>
    </r>
    <r>
      <rPr>
        <sz val="10"/>
        <rFont val="Tahoma"/>
        <family val="2"/>
        <charset val="186"/>
      </rPr>
      <t>) koos hilisema likvideerimisega</t>
    </r>
  </si>
  <si>
    <t>Olemasoleva tuletõrje veevõtukoha lammutamine koos uue tuletõrje veevõtukoha rajamisega</t>
  </si>
  <si>
    <t>Ajutise veetõkketammi rajamine juurdeveetavast pinnasest(ca 30 m3)  koos hilisema likvideerimisega</t>
  </si>
  <si>
    <t>Tehiskärestiku sängi kaevetööd(ca. 4000 m3) koos kaldavalli kujundamisega</t>
  </si>
  <si>
    <t>m</t>
  </si>
  <si>
    <t>Tehiskärestiku sängi kindlustamine 300 m pikkusel lõigul  koos voolurahustuskivide(670 tk) paigaldusega</t>
  </si>
  <si>
    <t>Kalda kindlustamine (kasvupinnase kihiga ca 270 m2 ja erosioonitõkkemati paigaldamine koos muruseemne külviga ca, 810 m2)</t>
  </si>
  <si>
    <t>Heakorratööd (haljastuse taastamine)</t>
  </si>
  <si>
    <t>Ligipääsutee rekonstrueerimine 100 m</t>
  </si>
  <si>
    <t>Ehitusobjekti infotahvlite paigaldus (mõõtudega 1m x 1,5m) ja olemasolu. Ehitustööde ajaks ajutise liikluse korraldamine ja liiklusmärkide paigaldus</t>
  </si>
  <si>
    <t>Koordinaatidega seotud teostusjoonise koostamine (RMK nõuete kohane ja digitaalne)</t>
  </si>
  <si>
    <t>Osa II maksumus KOKKU</t>
  </si>
  <si>
    <t>HANKE KOGUMAKSUMUS</t>
  </si>
  <si>
    <t>&lt;-kogumaksumus sisestada RHRi</t>
  </si>
  <si>
    <t>kuni 30.09</t>
  </si>
  <si>
    <r>
      <rPr>
        <strike/>
        <sz val="10"/>
        <color rgb="FFFF0000"/>
        <rFont val="Tahoma"/>
        <family val="2"/>
        <charset val="186"/>
      </rPr>
      <t>tk</t>
    </r>
    <r>
      <rPr>
        <sz val="10"/>
        <color rgb="FFFF0000"/>
        <rFont val="Tahoma"/>
        <family val="2"/>
        <charset val="186"/>
      </rPr>
      <t xml:space="preserve"> töö</t>
    </r>
  </si>
  <si>
    <t xml:space="preserve">2.1 </t>
  </si>
  <si>
    <r>
      <t>m</t>
    </r>
    <r>
      <rPr>
        <vertAlign val="superscript"/>
        <sz val="10"/>
        <color rgb="FFFF0000"/>
        <rFont val="Tahoma"/>
        <family val="2"/>
        <charset val="186"/>
      </rPr>
      <t>2</t>
    </r>
  </si>
  <si>
    <t>8.1</t>
  </si>
  <si>
    <r>
      <t>Geotekstiili klass NGS5 1 (ühe) m</t>
    </r>
    <r>
      <rPr>
        <sz val="10"/>
        <color rgb="FFFF0000"/>
        <rFont val="Calibri"/>
        <family val="2"/>
        <charset val="186"/>
      </rPr>
      <t>²</t>
    </r>
    <r>
      <rPr>
        <sz val="10"/>
        <color rgb="FFFF0000"/>
        <rFont val="Tahoma"/>
        <family val="2"/>
        <charset val="186"/>
      </rPr>
      <t xml:space="preserve"> maksumus</t>
    </r>
  </si>
  <si>
    <t>Erosioonitõkkemati (kookos) 1 (ühe) m² maksumus</t>
  </si>
  <si>
    <r>
      <rPr>
        <strike/>
        <sz val="10"/>
        <color rgb="FFFF0000"/>
        <rFont val="Tahoma"/>
        <family val="2"/>
        <charset val="186"/>
      </rPr>
      <t>jm</t>
    </r>
    <r>
      <rPr>
        <sz val="10"/>
        <color rgb="FFFF0000"/>
        <rFont val="Tahoma"/>
        <family val="2"/>
        <charset val="186"/>
      </rPr>
      <t xml:space="preserve"> töö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</si>
</sst>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Tahoma"/>
      <family val="2"/>
      <charset val="186"/>
    </font>
    <font>
      <b/>
      <sz val="10"/>
      <color theme="1"/>
      <name val="Tahoma"/>
      <family val="2"/>
      <charset val="186"/>
    </font>
    <font>
      <i/>
      <sz val="10"/>
      <color theme="1"/>
      <name val="Tahoma"/>
      <family val="2"/>
      <charset val="186"/>
    </font>
    <font>
      <b/>
      <u/>
      <sz val="10"/>
      <color theme="1"/>
      <name val="Tahoma"/>
      <family val="2"/>
      <charset val="186"/>
    </font>
    <font>
      <i/>
      <sz val="10"/>
      <color rgb="FFFF0000"/>
      <name val="Tahoma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vertAlign val="superscript"/>
      <sz val="10"/>
      <name val="Tahoma"/>
      <family val="2"/>
      <charset val="186"/>
    </font>
    <font>
      <b/>
      <sz val="10"/>
      <name val="Tahoma"/>
      <family val="2"/>
      <charset val="186"/>
    </font>
    <font>
      <i/>
      <sz val="9"/>
      <color theme="1"/>
      <name val="Tahoma"/>
      <family val="2"/>
      <charset val="186"/>
    </font>
    <font>
      <sz val="10"/>
      <name val="Calibri"/>
      <family val="2"/>
      <charset val="186"/>
    </font>
    <font>
      <sz val="10"/>
      <color rgb="FFFF0000"/>
      <name val="Tahoma"/>
      <family val="2"/>
      <charset val="186"/>
    </font>
    <font>
      <b/>
      <sz val="10"/>
      <color rgb="FFFF0000"/>
      <name val="Tahoma"/>
      <family val="2"/>
      <charset val="186"/>
    </font>
    <font>
      <strike/>
      <sz val="10"/>
      <color rgb="FFFF0000"/>
      <name val="Tahoma"/>
      <family val="2"/>
      <charset val="186"/>
    </font>
    <font>
      <vertAlign val="superscript"/>
      <sz val="10"/>
      <color rgb="FFFF0000"/>
      <name val="Tahoma"/>
      <family val="2"/>
      <charset val="186"/>
    </font>
    <font>
      <sz val="10"/>
      <color rgb="FFFF000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" fontId="1" fillId="0" borderId="1" applyAlignment="0"/>
    <xf numFmtId="0" fontId="1" fillId="0" borderId="0"/>
    <xf numFmtId="1" fontId="1" fillId="0" borderId="1" applyAlignment="0"/>
    <xf numFmtId="1" fontId="1" fillId="0" borderId="1" applyAlignment="0"/>
  </cellStyleXfs>
  <cellXfs count="69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2" borderId="0" xfId="0" applyFont="1" applyFill="1" applyAlignment="1">
      <alignment vertical="center"/>
    </xf>
    <xf numFmtId="0" fontId="5" fillId="0" borderId="0" xfId="0" applyFont="1"/>
    <xf numFmtId="0" fontId="2" fillId="2" borderId="0" xfId="0" quotePrefix="1" applyFont="1" applyFill="1"/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wrapText="1"/>
    </xf>
    <xf numFmtId="164" fontId="8" fillId="3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3" fontId="9" fillId="0" borderId="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4" fontId="3" fillId="0" borderId="5" xfId="0" applyNumberFormat="1" applyFont="1" applyBorder="1"/>
    <xf numFmtId="0" fontId="8" fillId="2" borderId="0" xfId="0" applyFont="1" applyFill="1" applyAlignment="1">
      <alignment horizontal="left" wrapText="1"/>
    </xf>
    <xf numFmtId="4" fontId="3" fillId="2" borderId="0" xfId="0" applyNumberFormat="1" applyFont="1" applyFill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3" fillId="4" borderId="0" xfId="0" applyNumberFormat="1" applyFont="1" applyFill="1"/>
    <xf numFmtId="0" fontId="6" fillId="0" borderId="0" xfId="0" applyFont="1"/>
    <xf numFmtId="164" fontId="11" fillId="0" borderId="0" xfId="0" applyNumberFormat="1" applyFont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0" xfId="0" applyFont="1"/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right" vertical="center" wrapText="1"/>
    </xf>
    <xf numFmtId="0" fontId="14" fillId="2" borderId="0" xfId="0" applyFont="1" applyFill="1" applyAlignment="1">
      <alignment horizontal="right" wrapText="1"/>
    </xf>
    <xf numFmtId="0" fontId="9" fillId="2" borderId="1" xfId="0" applyFont="1" applyFill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wrapText="1"/>
    </xf>
    <xf numFmtId="1" fontId="14" fillId="0" borderId="1" xfId="0" applyNumberFormat="1" applyFont="1" applyBorder="1" applyAlignment="1">
      <alignment horizontal="center" vertical="center"/>
    </xf>
    <xf numFmtId="1" fontId="9" fillId="5" borderId="2" xfId="0" applyNumberFormat="1" applyFont="1" applyFill="1" applyBorder="1" applyAlignment="1">
      <alignment horizontal="center" vertical="center"/>
    </xf>
    <xf numFmtId="1" fontId="9" fillId="5" borderId="3" xfId="0" applyNumberFormat="1" applyFont="1" applyFill="1" applyBorder="1" applyAlignment="1">
      <alignment horizontal="center" vertical="center"/>
    </xf>
    <xf numFmtId="1" fontId="9" fillId="5" borderId="4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2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</cellXfs>
  <cellStyles count="5">
    <cellStyle name="Normal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28575</xdr:rowOff>
    </xdr:from>
    <xdr:to>
      <xdr:col>2</xdr:col>
      <xdr:colOff>895351</xdr:colOff>
      <xdr:row>3</xdr:row>
      <xdr:rowOff>130104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B7634ED8-878B-5D5C-F8CA-64A7C3A2F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28575"/>
          <a:ext cx="1621155" cy="935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showGridLines="0" tabSelected="1" topLeftCell="A11" zoomScaleNormal="100" workbookViewId="0">
      <selection activeCell="E49" sqref="E49"/>
    </sheetView>
  </sheetViews>
  <sheetFormatPr defaultColWidth="9.109375" defaultRowHeight="13.2" x14ac:dyDescent="0.25"/>
  <cols>
    <col min="1" max="1" width="2.6640625" style="2" customWidth="1"/>
    <col min="2" max="2" width="9.109375" style="2" customWidth="1"/>
    <col min="3" max="3" width="93.6640625" style="2" customWidth="1"/>
    <col min="4" max="4" width="8" style="39" customWidth="1"/>
    <col min="5" max="5" width="15.33203125" style="39" customWidth="1"/>
    <col min="6" max="6" width="9.44140625" style="2" bestFit="1" customWidth="1"/>
    <col min="7" max="7" width="14" style="2" customWidth="1"/>
    <col min="8" max="8" width="12" style="2" customWidth="1"/>
    <col min="9" max="16384" width="9.109375" style="2"/>
  </cols>
  <sheetData>
    <row r="1" spans="1:13" ht="39" customHeight="1" x14ac:dyDescent="0.25">
      <c r="A1" s="1"/>
      <c r="B1" s="65" t="s">
        <v>0</v>
      </c>
      <c r="C1" s="65"/>
      <c r="D1" s="65"/>
      <c r="E1" s="65"/>
      <c r="F1" s="65"/>
      <c r="G1" s="65"/>
      <c r="H1" s="1"/>
    </row>
    <row r="2" spans="1:13" x14ac:dyDescent="0.25">
      <c r="A2" s="1"/>
      <c r="B2" s="3"/>
      <c r="C2" s="3"/>
      <c r="D2" s="3"/>
      <c r="E2" s="3"/>
      <c r="F2" s="1"/>
      <c r="G2" s="1"/>
      <c r="H2" s="1"/>
    </row>
    <row r="3" spans="1:13" x14ac:dyDescent="0.25">
      <c r="A3" s="1"/>
      <c r="B3" s="3"/>
      <c r="C3" s="3"/>
      <c r="D3" s="3"/>
      <c r="E3" s="3"/>
      <c r="F3" s="1"/>
      <c r="G3" s="1"/>
      <c r="H3" s="1"/>
    </row>
    <row r="4" spans="1:13" x14ac:dyDescent="0.25">
      <c r="A4" s="1"/>
      <c r="B4" s="3"/>
      <c r="C4" s="3"/>
      <c r="D4" s="3"/>
      <c r="E4" s="3"/>
      <c r="F4" s="1"/>
      <c r="G4" s="1"/>
      <c r="H4" s="1"/>
    </row>
    <row r="5" spans="1:13" x14ac:dyDescent="0.25">
      <c r="A5" s="1"/>
      <c r="B5" s="4" t="s">
        <v>1</v>
      </c>
      <c r="C5" s="5"/>
      <c r="D5" s="6"/>
      <c r="E5" s="6"/>
      <c r="F5" s="1"/>
      <c r="G5" s="1"/>
      <c r="H5" s="1"/>
    </row>
    <row r="6" spans="1:13" x14ac:dyDescent="0.25">
      <c r="A6" s="1"/>
      <c r="B6" s="67" t="s">
        <v>2</v>
      </c>
      <c r="C6" s="67"/>
      <c r="D6" s="6"/>
      <c r="E6" s="6"/>
      <c r="F6" s="1"/>
      <c r="G6" s="1"/>
      <c r="H6" s="1"/>
    </row>
    <row r="7" spans="1:13" x14ac:dyDescent="0.25">
      <c r="A7" s="1"/>
      <c r="B7" s="68"/>
      <c r="C7" s="68"/>
      <c r="D7" s="6"/>
      <c r="E7" s="6"/>
      <c r="F7" s="1"/>
      <c r="G7" s="1"/>
      <c r="H7" s="1"/>
    </row>
    <row r="8" spans="1:13" x14ac:dyDescent="0.25">
      <c r="A8" s="1"/>
      <c r="C8" s="8"/>
      <c r="D8" s="6"/>
      <c r="E8" s="6"/>
      <c r="F8" s="1"/>
      <c r="G8" s="1"/>
      <c r="H8" s="1"/>
    </row>
    <row r="9" spans="1:13" x14ac:dyDescent="0.25">
      <c r="A9" s="1"/>
      <c r="D9" s="9"/>
      <c r="E9" s="9"/>
      <c r="F9" s="9"/>
      <c r="G9" s="9"/>
      <c r="H9" s="1"/>
    </row>
    <row r="10" spans="1:13" s="20" customFormat="1" x14ac:dyDescent="0.25">
      <c r="A10" s="12"/>
      <c r="B10" s="7" t="s">
        <v>3</v>
      </c>
      <c r="C10" s="28"/>
      <c r="D10" s="25"/>
      <c r="E10" s="25"/>
      <c r="F10" s="26"/>
      <c r="G10" s="29"/>
      <c r="H10" s="18"/>
      <c r="I10" s="19"/>
      <c r="J10" s="19"/>
      <c r="K10" s="19"/>
      <c r="L10" s="19"/>
      <c r="M10" s="19"/>
    </row>
    <row r="11" spans="1:13" s="20" customFormat="1" ht="39.6" x14ac:dyDescent="0.3">
      <c r="A11" s="12"/>
      <c r="B11" s="10" t="s">
        <v>4</v>
      </c>
      <c r="C11" s="10" t="s">
        <v>5</v>
      </c>
      <c r="D11" s="10" t="s">
        <v>6</v>
      </c>
      <c r="E11" s="10" t="s">
        <v>7</v>
      </c>
      <c r="F11" s="10" t="s">
        <v>8</v>
      </c>
      <c r="G11" s="10" t="s">
        <v>9</v>
      </c>
      <c r="H11" s="51" t="s">
        <v>10</v>
      </c>
      <c r="I11" s="19"/>
      <c r="J11" s="19"/>
      <c r="K11" s="19"/>
      <c r="L11" s="19"/>
      <c r="M11" s="19"/>
    </row>
    <row r="12" spans="1:13" s="20" customFormat="1" x14ac:dyDescent="0.3">
      <c r="A12" s="12"/>
      <c r="B12" s="46">
        <v>1</v>
      </c>
      <c r="C12" s="31" t="s">
        <v>11</v>
      </c>
      <c r="D12" s="30" t="s">
        <v>12</v>
      </c>
      <c r="E12" s="32">
        <v>1300</v>
      </c>
      <c r="F12" s="30">
        <v>1</v>
      </c>
      <c r="G12" s="33">
        <f>E12*F12</f>
        <v>1300</v>
      </c>
      <c r="H12" s="48" t="s">
        <v>13</v>
      </c>
      <c r="I12" s="19"/>
      <c r="J12" s="19"/>
      <c r="K12" s="19"/>
      <c r="L12" s="19"/>
      <c r="M12" s="19"/>
    </row>
    <row r="13" spans="1:13" s="20" customFormat="1" x14ac:dyDescent="0.3">
      <c r="A13" s="12"/>
      <c r="B13" s="46">
        <v>2</v>
      </c>
      <c r="C13" s="31" t="s">
        <v>14</v>
      </c>
      <c r="D13" s="30" t="s">
        <v>12</v>
      </c>
      <c r="E13" s="32">
        <v>1300</v>
      </c>
      <c r="F13" s="30">
        <v>1</v>
      </c>
      <c r="G13" s="33">
        <f t="shared" ref="G13:G29" si="0">E13*F13</f>
        <v>1300</v>
      </c>
      <c r="H13" s="48" t="s">
        <v>13</v>
      </c>
      <c r="I13" s="19"/>
      <c r="J13" s="19"/>
      <c r="K13" s="19"/>
      <c r="L13" s="19"/>
      <c r="M13" s="19"/>
    </row>
    <row r="14" spans="1:13" s="20" customFormat="1" x14ac:dyDescent="0.3">
      <c r="A14" s="12"/>
      <c r="B14" s="46">
        <v>3</v>
      </c>
      <c r="C14" s="31" t="s">
        <v>15</v>
      </c>
      <c r="D14" s="30" t="s">
        <v>12</v>
      </c>
      <c r="E14" s="32">
        <v>1950</v>
      </c>
      <c r="F14" s="30">
        <v>1</v>
      </c>
      <c r="G14" s="33">
        <f t="shared" si="0"/>
        <v>1950</v>
      </c>
      <c r="H14" s="48" t="s">
        <v>13</v>
      </c>
      <c r="I14" s="19"/>
      <c r="J14" s="19"/>
      <c r="K14" s="19"/>
      <c r="L14" s="19"/>
      <c r="M14" s="19"/>
    </row>
    <row r="15" spans="1:13" s="20" customFormat="1" x14ac:dyDescent="0.3">
      <c r="A15" s="12"/>
      <c r="B15" s="46">
        <v>4</v>
      </c>
      <c r="C15" s="62" t="s">
        <v>16</v>
      </c>
      <c r="D15" s="63"/>
      <c r="E15" s="63"/>
      <c r="F15" s="63"/>
      <c r="G15" s="64"/>
      <c r="H15" s="48"/>
      <c r="I15" s="19"/>
      <c r="J15" s="19"/>
      <c r="K15" s="19"/>
      <c r="L15" s="19"/>
      <c r="M15" s="19"/>
    </row>
    <row r="16" spans="1:13" s="20" customFormat="1" ht="39.6" x14ac:dyDescent="0.3">
      <c r="A16" s="12"/>
      <c r="B16" s="45" t="s">
        <v>17</v>
      </c>
      <c r="C16" s="34" t="s">
        <v>18</v>
      </c>
      <c r="D16" s="30" t="s">
        <v>19</v>
      </c>
      <c r="E16" s="32">
        <v>78</v>
      </c>
      <c r="F16" s="30">
        <v>115</v>
      </c>
      <c r="G16" s="33">
        <f t="shared" si="0"/>
        <v>8970</v>
      </c>
      <c r="H16" s="48" t="s">
        <v>13</v>
      </c>
      <c r="I16" s="19"/>
      <c r="J16" s="19"/>
      <c r="K16" s="19"/>
      <c r="L16" s="19"/>
      <c r="M16" s="19"/>
    </row>
    <row r="17" spans="1:13" s="20" customFormat="1" ht="26.4" x14ac:dyDescent="0.3">
      <c r="A17" s="12"/>
      <c r="B17" s="45" t="s">
        <v>20</v>
      </c>
      <c r="C17" s="34" t="s">
        <v>21</v>
      </c>
      <c r="D17" s="30" t="s">
        <v>19</v>
      </c>
      <c r="E17" s="32">
        <v>71.5</v>
      </c>
      <c r="F17" s="30">
        <v>20</v>
      </c>
      <c r="G17" s="33">
        <f t="shared" si="0"/>
        <v>1430</v>
      </c>
      <c r="H17" s="48" t="s">
        <v>13</v>
      </c>
      <c r="I17" s="19"/>
      <c r="J17" s="19"/>
      <c r="K17" s="19"/>
      <c r="L17" s="19"/>
      <c r="M17" s="19"/>
    </row>
    <row r="18" spans="1:13" s="20" customFormat="1" x14ac:dyDescent="0.3">
      <c r="A18" s="12"/>
      <c r="B18" s="45" t="s">
        <v>22</v>
      </c>
      <c r="C18" s="34" t="s">
        <v>23</v>
      </c>
      <c r="D18" s="30" t="s">
        <v>12</v>
      </c>
      <c r="E18" s="32">
        <v>650</v>
      </c>
      <c r="F18" s="30">
        <v>1</v>
      </c>
      <c r="G18" s="33">
        <f t="shared" si="0"/>
        <v>650</v>
      </c>
      <c r="H18" s="48" t="s">
        <v>13</v>
      </c>
      <c r="I18" s="19"/>
      <c r="J18" s="19"/>
      <c r="K18" s="19"/>
      <c r="L18" s="19"/>
      <c r="M18" s="19"/>
    </row>
    <row r="19" spans="1:13" ht="14.4" x14ac:dyDescent="0.25">
      <c r="A19" s="1"/>
      <c r="B19" s="46">
        <v>5</v>
      </c>
      <c r="C19" s="31" t="s">
        <v>24</v>
      </c>
      <c r="D19" s="30" t="s">
        <v>19</v>
      </c>
      <c r="E19" s="32">
        <v>6.5</v>
      </c>
      <c r="F19" s="30">
        <v>11000</v>
      </c>
      <c r="G19" s="33">
        <f t="shared" si="0"/>
        <v>71500</v>
      </c>
      <c r="H19" s="48" t="s">
        <v>13</v>
      </c>
    </row>
    <row r="20" spans="1:13" x14ac:dyDescent="0.25">
      <c r="A20" s="1"/>
      <c r="B20" s="46">
        <v>6</v>
      </c>
      <c r="C20" s="62" t="s">
        <v>25</v>
      </c>
      <c r="D20" s="63"/>
      <c r="E20" s="63"/>
      <c r="F20" s="63"/>
      <c r="G20" s="64"/>
      <c r="H20" s="49"/>
      <c r="L20" s="47"/>
    </row>
    <row r="21" spans="1:13" ht="14.4" x14ac:dyDescent="0.25">
      <c r="A21" s="1"/>
      <c r="B21" s="45" t="s">
        <v>26</v>
      </c>
      <c r="C21" s="34" t="s">
        <v>27</v>
      </c>
      <c r="D21" s="30" t="s">
        <v>19</v>
      </c>
      <c r="E21" s="32">
        <v>65</v>
      </c>
      <c r="F21" s="30">
        <v>85</v>
      </c>
      <c r="G21" s="33">
        <f t="shared" si="0"/>
        <v>5525</v>
      </c>
      <c r="H21" s="48" t="s">
        <v>13</v>
      </c>
    </row>
    <row r="22" spans="1:13" ht="14.4" x14ac:dyDescent="0.25">
      <c r="A22" s="1"/>
      <c r="B22" s="45" t="s">
        <v>28</v>
      </c>
      <c r="C22" s="34" t="s">
        <v>29</v>
      </c>
      <c r="D22" s="30" t="s">
        <v>30</v>
      </c>
      <c r="E22" s="32">
        <v>19.5</v>
      </c>
      <c r="F22" s="30">
        <v>100</v>
      </c>
      <c r="G22" s="33">
        <f t="shared" si="0"/>
        <v>1950</v>
      </c>
      <c r="H22" s="48" t="s">
        <v>13</v>
      </c>
    </row>
    <row r="23" spans="1:13" ht="14.4" x14ac:dyDescent="0.25">
      <c r="A23" s="1"/>
      <c r="B23" s="45" t="s">
        <v>31</v>
      </c>
      <c r="C23" s="34" t="s">
        <v>32</v>
      </c>
      <c r="D23" s="30" t="s">
        <v>19</v>
      </c>
      <c r="E23" s="32">
        <v>130</v>
      </c>
      <c r="F23" s="30">
        <v>25</v>
      </c>
      <c r="G23" s="33">
        <f t="shared" si="0"/>
        <v>3250</v>
      </c>
      <c r="H23" s="48" t="s">
        <v>13</v>
      </c>
    </row>
    <row r="24" spans="1:13" x14ac:dyDescent="0.25">
      <c r="A24" s="1"/>
      <c r="B24" s="46">
        <v>7</v>
      </c>
      <c r="C24" s="31" t="s">
        <v>33</v>
      </c>
      <c r="D24" s="30" t="s">
        <v>34</v>
      </c>
      <c r="E24" s="32">
        <v>1300</v>
      </c>
      <c r="F24" s="30">
        <v>1</v>
      </c>
      <c r="G24" s="33">
        <f t="shared" si="0"/>
        <v>1300</v>
      </c>
      <c r="H24" s="48" t="s">
        <v>13</v>
      </c>
    </row>
    <row r="25" spans="1:13" ht="28.5" customHeight="1" x14ac:dyDescent="0.25">
      <c r="B25" s="46">
        <v>8</v>
      </c>
      <c r="C25" s="31" t="s">
        <v>35</v>
      </c>
      <c r="D25" s="30" t="s">
        <v>19</v>
      </c>
      <c r="E25" s="32">
        <v>9.1</v>
      </c>
      <c r="F25" s="30">
        <v>350</v>
      </c>
      <c r="G25" s="33">
        <f t="shared" si="0"/>
        <v>3185</v>
      </c>
      <c r="H25" s="48" t="s">
        <v>13</v>
      </c>
    </row>
    <row r="26" spans="1:13" x14ac:dyDescent="0.25">
      <c r="B26" s="46">
        <v>9</v>
      </c>
      <c r="C26" s="31" t="s">
        <v>36</v>
      </c>
      <c r="D26" s="30" t="s">
        <v>12</v>
      </c>
      <c r="E26" s="32">
        <v>1950</v>
      </c>
      <c r="F26" s="30">
        <v>1</v>
      </c>
      <c r="G26" s="33">
        <f t="shared" si="0"/>
        <v>1950</v>
      </c>
      <c r="H26" s="48" t="s">
        <v>37</v>
      </c>
    </row>
    <row r="27" spans="1:13" x14ac:dyDescent="0.25">
      <c r="B27" s="46">
        <v>10</v>
      </c>
      <c r="C27" s="62" t="s">
        <v>38</v>
      </c>
      <c r="D27" s="63"/>
      <c r="E27" s="63"/>
      <c r="F27" s="63"/>
      <c r="G27" s="64"/>
      <c r="H27" s="50"/>
    </row>
    <row r="28" spans="1:13" ht="14.4" x14ac:dyDescent="0.25">
      <c r="B28" s="45" t="s">
        <v>39</v>
      </c>
      <c r="C28" s="34" t="s">
        <v>40</v>
      </c>
      <c r="D28" s="30" t="s">
        <v>30</v>
      </c>
      <c r="E28" s="32">
        <v>9.1</v>
      </c>
      <c r="F28" s="30">
        <v>510</v>
      </c>
      <c r="G28" s="33">
        <f t="shared" si="0"/>
        <v>4641</v>
      </c>
      <c r="H28" s="48" t="s">
        <v>37</v>
      </c>
    </row>
    <row r="29" spans="1:13" x14ac:dyDescent="0.25">
      <c r="B29" s="46">
        <v>11</v>
      </c>
      <c r="C29" s="31" t="s">
        <v>41</v>
      </c>
      <c r="D29" s="30" t="s">
        <v>12</v>
      </c>
      <c r="E29" s="32">
        <v>1300</v>
      </c>
      <c r="F29" s="30">
        <v>1</v>
      </c>
      <c r="G29" s="33">
        <f t="shared" si="0"/>
        <v>1300</v>
      </c>
      <c r="H29" s="48" t="s">
        <v>37</v>
      </c>
    </row>
    <row r="30" spans="1:13" x14ac:dyDescent="0.25">
      <c r="B30" s="35"/>
      <c r="C30" s="36"/>
      <c r="D30" s="35"/>
      <c r="E30" s="35"/>
      <c r="F30" s="37" t="s">
        <v>42</v>
      </c>
      <c r="G30" s="38">
        <f>SUM(G12:G14,G16:G19,G21:G26,G28:G29)</f>
        <v>110201</v>
      </c>
    </row>
    <row r="31" spans="1:13" x14ac:dyDescent="0.25">
      <c r="B31" s="35"/>
      <c r="C31" s="36"/>
      <c r="D31" s="35"/>
      <c r="E31" s="35"/>
      <c r="F31" s="37"/>
      <c r="G31" s="44"/>
    </row>
    <row r="32" spans="1:13" x14ac:dyDescent="0.25">
      <c r="B32" s="7" t="s">
        <v>43</v>
      </c>
      <c r="C32" s="36"/>
      <c r="D32" s="35"/>
      <c r="E32" s="35"/>
      <c r="F32" s="37"/>
      <c r="G32" s="44"/>
    </row>
    <row r="33" spans="1:13" x14ac:dyDescent="0.25">
      <c r="B33" s="66" t="s">
        <v>44</v>
      </c>
      <c r="C33" s="66"/>
      <c r="D33" s="35"/>
      <c r="E33" s="35"/>
      <c r="F33" s="37"/>
      <c r="G33" s="44"/>
    </row>
    <row r="34" spans="1:13" ht="39.6" x14ac:dyDescent="0.25">
      <c r="A34" s="1"/>
      <c r="B34" s="10" t="s">
        <v>4</v>
      </c>
      <c r="C34" s="11" t="s">
        <v>45</v>
      </c>
      <c r="D34" s="11" t="s">
        <v>6</v>
      </c>
      <c r="E34" s="10" t="s">
        <v>7</v>
      </c>
      <c r="F34" s="11" t="s">
        <v>46</v>
      </c>
      <c r="G34" s="10" t="s">
        <v>9</v>
      </c>
      <c r="H34" s="51" t="s">
        <v>10</v>
      </c>
    </row>
    <row r="35" spans="1:13" x14ac:dyDescent="0.25">
      <c r="A35" s="12"/>
      <c r="B35" s="13">
        <v>1</v>
      </c>
      <c r="C35" s="14" t="s">
        <v>47</v>
      </c>
      <c r="D35" s="52" t="s">
        <v>64</v>
      </c>
      <c r="E35" s="15">
        <v>650</v>
      </c>
      <c r="F35" s="16">
        <v>1</v>
      </c>
      <c r="G35" s="17">
        <f>E35*F35</f>
        <v>650</v>
      </c>
      <c r="H35" s="48" t="s">
        <v>48</v>
      </c>
      <c r="I35" s="19"/>
      <c r="J35" s="19"/>
      <c r="K35" s="19"/>
      <c r="L35" s="19"/>
      <c r="M35" s="19"/>
    </row>
    <row r="36" spans="1:13" ht="27" x14ac:dyDescent="0.3">
      <c r="A36" s="12"/>
      <c r="B36" s="13">
        <v>2</v>
      </c>
      <c r="C36" s="55" t="s">
        <v>49</v>
      </c>
      <c r="D36" s="52" t="s">
        <v>64</v>
      </c>
      <c r="E36" s="15">
        <v>6500</v>
      </c>
      <c r="F36" s="16">
        <v>1</v>
      </c>
      <c r="G36" s="17">
        <f t="shared" ref="G36:G48" si="1">E36*F36</f>
        <v>6500</v>
      </c>
      <c r="H36" s="48" t="s">
        <v>48</v>
      </c>
      <c r="I36" s="19"/>
      <c r="J36" s="19"/>
      <c r="K36" s="19"/>
      <c r="L36" s="19"/>
      <c r="M36" s="19"/>
    </row>
    <row r="37" spans="1:13" ht="14.4" x14ac:dyDescent="0.3">
      <c r="A37" s="12"/>
      <c r="B37" s="53" t="s">
        <v>65</v>
      </c>
      <c r="C37" s="54" t="s">
        <v>68</v>
      </c>
      <c r="D37" s="56" t="s">
        <v>66</v>
      </c>
      <c r="E37" s="15">
        <v>6.5</v>
      </c>
      <c r="F37" s="59"/>
      <c r="G37" s="60"/>
      <c r="H37" s="61"/>
      <c r="I37" s="19"/>
      <c r="J37" s="19"/>
      <c r="K37" s="19"/>
      <c r="L37" s="19"/>
      <c r="M37" s="19"/>
    </row>
    <row r="38" spans="1:13" x14ac:dyDescent="0.25">
      <c r="A38" s="12"/>
      <c r="B38" s="13">
        <v>3</v>
      </c>
      <c r="C38" s="14" t="s">
        <v>50</v>
      </c>
      <c r="D38" s="52" t="s">
        <v>64</v>
      </c>
      <c r="E38" s="15">
        <v>32500</v>
      </c>
      <c r="F38" s="16">
        <v>1</v>
      </c>
      <c r="G38" s="17">
        <f t="shared" si="1"/>
        <v>32500</v>
      </c>
      <c r="H38" s="48" t="s">
        <v>63</v>
      </c>
      <c r="I38" s="19"/>
      <c r="J38" s="19"/>
      <c r="K38" s="19"/>
      <c r="L38" s="19"/>
      <c r="M38" s="19"/>
    </row>
    <row r="39" spans="1:13" x14ac:dyDescent="0.25">
      <c r="A39" s="12"/>
      <c r="B39" s="13">
        <v>4</v>
      </c>
      <c r="C39" s="14" t="s">
        <v>51</v>
      </c>
      <c r="D39" s="52" t="s">
        <v>64</v>
      </c>
      <c r="E39" s="15">
        <v>5200</v>
      </c>
      <c r="F39" s="16">
        <v>1</v>
      </c>
      <c r="G39" s="17">
        <f t="shared" si="1"/>
        <v>5200</v>
      </c>
      <c r="H39" s="48" t="s">
        <v>48</v>
      </c>
      <c r="I39" s="19"/>
      <c r="J39" s="19"/>
      <c r="K39" s="19"/>
      <c r="L39" s="19"/>
      <c r="M39" s="19"/>
    </row>
    <row r="40" spans="1:13" x14ac:dyDescent="0.25">
      <c r="A40" s="12"/>
      <c r="B40" s="13">
        <v>5</v>
      </c>
      <c r="C40" s="21" t="s">
        <v>15</v>
      </c>
      <c r="D40" s="52" t="s">
        <v>64</v>
      </c>
      <c r="E40" s="15">
        <v>1950</v>
      </c>
      <c r="F40" s="16">
        <v>1</v>
      </c>
      <c r="G40" s="17">
        <f t="shared" si="1"/>
        <v>1950</v>
      </c>
      <c r="H40" s="48" t="s">
        <v>48</v>
      </c>
      <c r="I40" s="19"/>
      <c r="J40" s="19"/>
      <c r="K40" s="19"/>
      <c r="L40" s="19"/>
      <c r="M40" s="19"/>
    </row>
    <row r="41" spans="1:13" x14ac:dyDescent="0.25">
      <c r="A41" s="12"/>
      <c r="B41" s="13">
        <v>6</v>
      </c>
      <c r="C41" s="22" t="s">
        <v>52</v>
      </c>
      <c r="D41" s="13" t="s">
        <v>53</v>
      </c>
      <c r="E41" s="15">
        <v>65</v>
      </c>
      <c r="F41" s="16">
        <v>300</v>
      </c>
      <c r="G41" s="17">
        <f t="shared" si="1"/>
        <v>19500</v>
      </c>
      <c r="H41" s="48" t="s">
        <v>48</v>
      </c>
      <c r="I41" s="19"/>
      <c r="J41" s="19"/>
      <c r="K41" s="19"/>
      <c r="L41" s="19"/>
      <c r="M41" s="19"/>
    </row>
    <row r="42" spans="1:13" x14ac:dyDescent="0.25">
      <c r="A42" s="12"/>
      <c r="B42" s="13">
        <v>7</v>
      </c>
      <c r="C42" s="23" t="s">
        <v>54</v>
      </c>
      <c r="D42" s="52" t="s">
        <v>64</v>
      </c>
      <c r="E42" s="15">
        <v>28600</v>
      </c>
      <c r="F42" s="16">
        <v>1</v>
      </c>
      <c r="G42" s="17">
        <f t="shared" si="1"/>
        <v>28600</v>
      </c>
      <c r="H42" s="48" t="s">
        <v>48</v>
      </c>
      <c r="I42" s="19"/>
      <c r="J42" s="19"/>
      <c r="K42" s="19"/>
      <c r="L42" s="19"/>
      <c r="M42" s="19"/>
    </row>
    <row r="43" spans="1:13" ht="26.4" x14ac:dyDescent="0.25">
      <c r="A43" s="12"/>
      <c r="B43" s="13">
        <v>8</v>
      </c>
      <c r="C43" s="23" t="s">
        <v>55</v>
      </c>
      <c r="D43" s="52" t="s">
        <v>64</v>
      </c>
      <c r="E43" s="15">
        <v>8190</v>
      </c>
      <c r="F43" s="16">
        <v>1</v>
      </c>
      <c r="G43" s="17">
        <f t="shared" si="1"/>
        <v>8190</v>
      </c>
      <c r="H43" s="48" t="s">
        <v>48</v>
      </c>
      <c r="I43" s="19"/>
      <c r="J43" s="19"/>
      <c r="K43" s="19"/>
      <c r="L43" s="19"/>
      <c r="M43" s="19"/>
    </row>
    <row r="44" spans="1:13" ht="14.4" x14ac:dyDescent="0.25">
      <c r="A44" s="12"/>
      <c r="B44" s="53" t="s">
        <v>67</v>
      </c>
      <c r="C44" s="57" t="s">
        <v>69</v>
      </c>
      <c r="D44" s="56" t="s">
        <v>66</v>
      </c>
      <c r="E44" s="15">
        <v>7.8</v>
      </c>
      <c r="F44" s="59"/>
      <c r="G44" s="60"/>
      <c r="H44" s="61"/>
      <c r="I44" s="19"/>
      <c r="J44" s="19"/>
      <c r="K44" s="19"/>
      <c r="L44" s="19"/>
      <c r="M44" s="19"/>
    </row>
    <row r="45" spans="1:13" x14ac:dyDescent="0.25">
      <c r="A45" s="12"/>
      <c r="B45" s="13">
        <v>9</v>
      </c>
      <c r="C45" s="23" t="s">
        <v>56</v>
      </c>
      <c r="D45" s="52" t="s">
        <v>64</v>
      </c>
      <c r="E45" s="15">
        <v>1950</v>
      </c>
      <c r="F45" s="16">
        <v>1</v>
      </c>
      <c r="G45" s="17">
        <f t="shared" si="1"/>
        <v>1950</v>
      </c>
      <c r="H45" s="48" t="s">
        <v>37</v>
      </c>
      <c r="I45" s="19"/>
      <c r="J45" s="19"/>
      <c r="K45" s="19"/>
      <c r="L45" s="19"/>
      <c r="M45" s="19"/>
    </row>
    <row r="46" spans="1:13" x14ac:dyDescent="0.25">
      <c r="A46" s="12"/>
      <c r="B46" s="13">
        <v>10</v>
      </c>
      <c r="C46" s="23" t="s">
        <v>57</v>
      </c>
      <c r="D46" s="52" t="s">
        <v>70</v>
      </c>
      <c r="E46" s="15">
        <v>1950</v>
      </c>
      <c r="F46" s="58">
        <v>1</v>
      </c>
      <c r="G46" s="17">
        <f t="shared" si="1"/>
        <v>1950</v>
      </c>
      <c r="H46" s="48" t="s">
        <v>37</v>
      </c>
      <c r="I46" s="19"/>
      <c r="J46" s="19"/>
      <c r="K46" s="19"/>
      <c r="L46" s="19"/>
      <c r="M46" s="19"/>
    </row>
    <row r="47" spans="1:13" ht="26.4" x14ac:dyDescent="0.25">
      <c r="A47" s="12"/>
      <c r="B47" s="13">
        <v>11</v>
      </c>
      <c r="C47" s="23" t="s">
        <v>58</v>
      </c>
      <c r="D47" s="52" t="s">
        <v>64</v>
      </c>
      <c r="E47" s="15">
        <v>650</v>
      </c>
      <c r="F47" s="16">
        <v>1</v>
      </c>
      <c r="G47" s="17">
        <f t="shared" si="1"/>
        <v>650</v>
      </c>
      <c r="H47" s="48" t="s">
        <v>37</v>
      </c>
      <c r="I47" s="19"/>
      <c r="J47" s="19"/>
      <c r="K47" s="19"/>
      <c r="L47" s="19"/>
      <c r="M47" s="19"/>
    </row>
    <row r="48" spans="1:13" x14ac:dyDescent="0.25">
      <c r="A48" s="12"/>
      <c r="B48" s="13">
        <v>12</v>
      </c>
      <c r="C48" s="23" t="s">
        <v>59</v>
      </c>
      <c r="D48" s="52" t="s">
        <v>64</v>
      </c>
      <c r="E48" s="15">
        <v>1950</v>
      </c>
      <c r="F48" s="24">
        <v>1</v>
      </c>
      <c r="G48" s="17">
        <f t="shared" si="1"/>
        <v>1950</v>
      </c>
      <c r="H48" s="48" t="s">
        <v>37</v>
      </c>
      <c r="I48" s="19"/>
      <c r="J48" s="19"/>
      <c r="K48" s="19"/>
      <c r="L48" s="19"/>
      <c r="M48" s="19"/>
    </row>
    <row r="49" spans="1:13" x14ac:dyDescent="0.25">
      <c r="A49" s="12"/>
      <c r="B49" s="25"/>
      <c r="C49" s="26"/>
      <c r="D49" s="26"/>
      <c r="E49" s="26"/>
      <c r="F49" s="26" t="s">
        <v>60</v>
      </c>
      <c r="G49" s="27">
        <f>SUM(G35:G36,G38:G43,G45:G48)</f>
        <v>109590</v>
      </c>
      <c r="H49" s="18"/>
      <c r="I49" s="19"/>
      <c r="J49" s="19"/>
      <c r="K49" s="19"/>
      <c r="L49" s="19"/>
      <c r="M49" s="19"/>
    </row>
    <row r="50" spans="1:13" x14ac:dyDescent="0.25">
      <c r="B50" s="35"/>
      <c r="C50" s="36"/>
      <c r="D50" s="35"/>
      <c r="E50" s="35"/>
      <c r="F50" s="37"/>
      <c r="G50" s="44"/>
    </row>
    <row r="52" spans="1:13" x14ac:dyDescent="0.25">
      <c r="E52" s="40"/>
      <c r="F52" s="41" t="s">
        <v>61</v>
      </c>
      <c r="G52" s="42">
        <f>G30+G49</f>
        <v>219791</v>
      </c>
      <c r="H52" s="43" t="s">
        <v>62</v>
      </c>
    </row>
  </sheetData>
  <mergeCells count="9">
    <mergeCell ref="F44:H44"/>
    <mergeCell ref="C15:G15"/>
    <mergeCell ref="C20:G20"/>
    <mergeCell ref="C27:G27"/>
    <mergeCell ref="B1:G1"/>
    <mergeCell ref="B33:C33"/>
    <mergeCell ref="B6:C6"/>
    <mergeCell ref="B7:C7"/>
    <mergeCell ref="F37:H37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664ba70054280e49d1e0130bdb69d776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d69211ec3fe7e2508b80c1b4ee6fac06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AB06D4-7AEE-4F2C-AF78-65E28E098E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63C3CA-1C35-4070-AC6B-AF8E2AF6F5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A6B93A-AC73-4E6A-8DFB-3C54174D72EF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Pakkumuse maksumuse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Birgit Tohus-Leppik</cp:lastModifiedBy>
  <cp:revision/>
  <dcterms:created xsi:type="dcterms:W3CDTF">2015-06-10T13:35:29Z</dcterms:created>
  <dcterms:modified xsi:type="dcterms:W3CDTF">2024-06-14T12:39:16Z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